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7" i="1"/>
  <c r="D13"/>
  <c r="E45"/>
  <c r="D45"/>
  <c r="E27"/>
  <c r="E43"/>
  <c r="E29"/>
  <c r="E37"/>
  <c r="F20"/>
  <c r="F45" s="1"/>
  <c r="E20"/>
  <c r="E13"/>
  <c r="E6"/>
  <c r="D20"/>
  <c r="D6"/>
  <c r="D37" l="1"/>
</calcChain>
</file>

<file path=xl/sharedStrings.xml><?xml version="1.0" encoding="utf-8"?>
<sst xmlns="http://schemas.openxmlformats.org/spreadsheetml/2006/main" count="67" uniqueCount="46">
  <si>
    <t>№п/п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</si>
  <si>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</si>
  <si>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</si>
  <si>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</si>
  <si>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</si>
  <si>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</si>
  <si>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</si>
  <si>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</si>
  <si>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</si>
  <si>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</si>
  <si>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</si>
  <si>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</si>
  <si>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</si>
  <si>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 xml:space="preserve"> руб.</t>
  </si>
  <si>
    <t>Содержание придомовой территории</t>
  </si>
  <si>
    <t>рудования и конструкций МКД</t>
  </si>
  <si>
    <t>Факт за</t>
  </si>
  <si>
    <t>ОТЧЕТ ПО СТАТЬЕ " Содержание и ремонт жилья"</t>
  </si>
  <si>
    <t>Оплата труда по уборке МОП</t>
  </si>
  <si>
    <t xml:space="preserve">Налог усн  </t>
  </si>
  <si>
    <t>Прибыль УК</t>
  </si>
  <si>
    <t>Обеспечение вывоза бытовых отходов</t>
  </si>
  <si>
    <t xml:space="preserve">Оплата труда по уборке территории;             </t>
  </si>
  <si>
    <t>ж.д.по пер.ЮПИТЕРА 3</t>
  </si>
  <si>
    <t>Аварийное обслуживание</t>
  </si>
  <si>
    <t>наладка насосного оборуд.(договор)</t>
  </si>
  <si>
    <t>2022г</t>
  </si>
  <si>
    <t xml:space="preserve">инвентарь (лопата снег,совок)910; озеленение 1000,соль 535 </t>
  </si>
  <si>
    <t xml:space="preserve">дезобработка холлов </t>
  </si>
  <si>
    <t xml:space="preserve"> хозтовары 889 моющие-357,82</t>
  </si>
  <si>
    <t>услуги электрика,электроматер.</t>
  </si>
  <si>
    <t>ремонт ГВС кв8</t>
  </si>
  <si>
    <t>ремонт котла КСУВ-100</t>
  </si>
  <si>
    <t>ремонт насоса</t>
  </si>
  <si>
    <t>Прочие :усл. банк 3075,25, аренда 10923,82, програм. сопров.2766,67,сайт12000,заправка катр.713,5канцтов 2781,42,гсм 8792,92,сод.оргтехники 2215,69,медиц.маски-300,почтовые расходы-5867,61,подписка-2300,76</t>
  </si>
  <si>
    <t>Факт на</t>
  </si>
  <si>
    <t>1м2</t>
  </si>
  <si>
    <t>тариф</t>
  </si>
  <si>
    <t>утвер</t>
  </si>
  <si>
    <t>почтовый ящик,счетчик хв"Меркурий"</t>
  </si>
  <si>
    <t>насос для циркуляции(покупка нового)</t>
  </si>
  <si>
    <t>оборудование дренажного приямка</t>
  </si>
  <si>
    <t>обслед.дымоходов и венканалов(договор)</t>
  </si>
  <si>
    <t>техобслуживание газопровода ВД(договор)</t>
  </si>
  <si>
    <t xml:space="preserve">Чек-онлайн-3376,49 ; обслуж.ККМ-1314,9; эл.отчет-489 ; бухусл.;РКЦ </t>
  </si>
  <si>
    <t>за 2022 год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</si>
</sst>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b/>
      <i/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3" fillId="0" borderId="3" xfId="0" applyFont="1" applyBorder="1"/>
    <xf numFmtId="0" fontId="1" fillId="0" borderId="1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5" fillId="0" borderId="6" xfId="0" applyFont="1" applyBorder="1"/>
    <xf numFmtId="0" fontId="4" fillId="0" borderId="0" xfId="0" applyFont="1" applyFill="1" applyBorder="1"/>
    <xf numFmtId="0" fontId="4" fillId="0" borderId="0" xfId="0" applyFont="1"/>
    <xf numFmtId="0" fontId="4" fillId="0" borderId="6" xfId="0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6" fillId="0" borderId="5" xfId="0" applyFont="1" applyBorder="1"/>
    <xf numFmtId="0" fontId="0" fillId="0" borderId="9" xfId="0" applyBorder="1"/>
    <xf numFmtId="0" fontId="0" fillId="0" borderId="4" xfId="0" applyBorder="1"/>
    <xf numFmtId="0" fontId="5" fillId="0" borderId="2" xfId="0" applyFont="1" applyBorder="1"/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2" borderId="0" xfId="0" applyFont="1" applyFill="1" applyBorder="1"/>
    <xf numFmtId="0" fontId="5" fillId="0" borderId="14" xfId="0" applyFont="1" applyBorder="1"/>
    <xf numFmtId="0" fontId="5" fillId="0" borderId="0" xfId="0" applyFont="1" applyBorder="1"/>
    <xf numFmtId="2" fontId="4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zoomScaleNormal="100" workbookViewId="0">
      <selection activeCell="E14" sqref="E14"/>
    </sheetView>
  </sheetViews>
  <sheetFormatPr defaultRowHeight="13.2"/>
  <cols>
    <col min="1" max="1" width="5.88671875" customWidth="1"/>
    <col min="2" max="2" width="54.33203125" customWidth="1"/>
    <col min="3" max="3" width="7.5546875" customWidth="1"/>
    <col min="4" max="4" width="14.5546875" customWidth="1"/>
    <col min="5" max="5" width="11.109375" customWidth="1"/>
    <col min="6" max="6" width="12.77734375" customWidth="1"/>
  </cols>
  <sheetData>
    <row r="1" spans="1:6" ht="17.399999999999999">
      <c r="A1" s="28"/>
      <c r="B1" s="37" t="s">
        <v>17</v>
      </c>
      <c r="C1" s="37"/>
      <c r="D1" s="38" t="s">
        <v>45</v>
      </c>
    </row>
    <row r="2" spans="1:6" ht="17.399999999999999">
      <c r="A2" s="1"/>
      <c r="B2" s="38" t="s">
        <v>23</v>
      </c>
      <c r="C2" s="2"/>
    </row>
    <row r="3" spans="1:6" ht="15.6" thickBot="1">
      <c r="A3" s="1"/>
      <c r="C3" s="1"/>
      <c r="D3" s="1"/>
    </row>
    <row r="4" spans="1:6" ht="13.8">
      <c r="A4" s="8" t="s">
        <v>0</v>
      </c>
      <c r="B4" s="3" t="s">
        <v>1</v>
      </c>
      <c r="C4" s="8" t="s">
        <v>3</v>
      </c>
      <c r="D4" s="49" t="s">
        <v>16</v>
      </c>
      <c r="E4" s="74" t="s">
        <v>35</v>
      </c>
      <c r="F4" s="74" t="s">
        <v>37</v>
      </c>
    </row>
    <row r="5" spans="1:6" ht="23.25" customHeight="1" thickBot="1">
      <c r="A5" s="4"/>
      <c r="B5" s="7"/>
      <c r="C5" s="32" t="s">
        <v>2</v>
      </c>
      <c r="D5" s="50" t="s">
        <v>26</v>
      </c>
      <c r="E5" s="50" t="s">
        <v>36</v>
      </c>
      <c r="F5" s="50" t="s">
        <v>38</v>
      </c>
    </row>
    <row r="6" spans="1:6">
      <c r="A6" s="13">
        <v>1</v>
      </c>
      <c r="B6" s="14" t="s">
        <v>14</v>
      </c>
      <c r="C6" s="21" t="s">
        <v>8</v>
      </c>
      <c r="D6" s="51">
        <f>D8+D9</f>
        <v>91033.73</v>
      </c>
      <c r="E6" s="51">
        <f>E8+E9</f>
        <v>4.83</v>
      </c>
      <c r="F6" s="51">
        <v>4.83</v>
      </c>
    </row>
    <row r="7" spans="1:6" ht="10.199999999999999" customHeight="1" thickBot="1">
      <c r="A7" s="15"/>
      <c r="B7" s="16"/>
      <c r="C7" s="22"/>
      <c r="D7" s="52"/>
      <c r="E7" s="52"/>
      <c r="F7" s="52"/>
    </row>
    <row r="8" spans="1:6" ht="20.399999999999999" customHeight="1">
      <c r="A8" s="10"/>
      <c r="B8" s="39" t="s">
        <v>22</v>
      </c>
      <c r="C8" s="12"/>
      <c r="D8" s="53">
        <v>82920</v>
      </c>
      <c r="E8" s="53">
        <v>4.37</v>
      </c>
      <c r="F8" s="53"/>
    </row>
    <row r="9" spans="1:6" ht="27" customHeight="1" thickBot="1">
      <c r="A9" s="10"/>
      <c r="B9" s="39" t="s">
        <v>27</v>
      </c>
      <c r="C9" s="40"/>
      <c r="D9" s="53">
        <v>8113.73</v>
      </c>
      <c r="E9" s="53">
        <v>0.46</v>
      </c>
      <c r="F9" s="53"/>
    </row>
    <row r="10" spans="1:6" ht="17.399999999999999" hidden="1" customHeight="1" thickBot="1">
      <c r="A10" s="10"/>
      <c r="B10" s="39"/>
      <c r="C10" s="12"/>
      <c r="D10" s="53"/>
      <c r="E10" s="53"/>
      <c r="F10" s="53"/>
    </row>
    <row r="11" spans="1:6" ht="16.8" hidden="1" customHeight="1" thickBot="1">
      <c r="A11" s="10"/>
      <c r="B11" s="11"/>
      <c r="C11" s="12"/>
      <c r="D11" s="53"/>
      <c r="E11" s="53"/>
      <c r="F11" s="53"/>
    </row>
    <row r="12" spans="1:6">
      <c r="A12" s="14">
        <v>2</v>
      </c>
      <c r="B12" s="14" t="s">
        <v>5</v>
      </c>
      <c r="C12" s="20" t="s">
        <v>8</v>
      </c>
      <c r="D12" s="54"/>
      <c r="E12" s="54"/>
      <c r="F12" s="54"/>
    </row>
    <row r="13" spans="1:6" ht="15" customHeight="1" thickBot="1">
      <c r="A13" s="16"/>
      <c r="B13" s="16" t="s">
        <v>4</v>
      </c>
      <c r="C13" s="23"/>
      <c r="D13" s="52">
        <f>D14+D15+D16+D17+D18</f>
        <v>137060.03000000003</v>
      </c>
      <c r="E13" s="52">
        <f>E14+E15+E16+E17+E18</f>
        <v>7.2799999999999994</v>
      </c>
      <c r="F13" s="60">
        <v>7</v>
      </c>
    </row>
    <row r="14" spans="1:6" ht="20.25" customHeight="1">
      <c r="A14" s="6"/>
      <c r="B14" s="11" t="s">
        <v>18</v>
      </c>
      <c r="C14" s="11" t="s">
        <v>10</v>
      </c>
      <c r="D14" s="55">
        <v>89513.21</v>
      </c>
      <c r="E14" s="55">
        <v>4.72</v>
      </c>
      <c r="F14" s="55"/>
    </row>
    <row r="15" spans="1:6" ht="20.25" customHeight="1">
      <c r="A15" s="6"/>
      <c r="B15" s="11" t="s">
        <v>29</v>
      </c>
      <c r="C15" s="11" t="s">
        <v>10</v>
      </c>
      <c r="D15" s="53">
        <v>1246.82</v>
      </c>
      <c r="E15" s="53">
        <v>7.0000000000000007E-2</v>
      </c>
      <c r="F15" s="53"/>
    </row>
    <row r="16" spans="1:6" ht="20.25" customHeight="1">
      <c r="A16" s="6"/>
      <c r="B16" s="11" t="s">
        <v>28</v>
      </c>
      <c r="C16" s="11" t="s">
        <v>10</v>
      </c>
      <c r="D16" s="53">
        <v>7500</v>
      </c>
      <c r="E16" s="53">
        <v>0.43</v>
      </c>
      <c r="F16" s="53"/>
    </row>
    <row r="17" spans="1:6" ht="20.25" customHeight="1">
      <c r="A17" s="6"/>
      <c r="B17" s="11" t="s">
        <v>39</v>
      </c>
      <c r="C17" s="11"/>
      <c r="D17" s="53">
        <v>2800</v>
      </c>
      <c r="E17" s="53">
        <v>0.16</v>
      </c>
      <c r="F17" s="53"/>
    </row>
    <row r="18" spans="1:6" ht="19.2" customHeight="1" thickBot="1">
      <c r="A18" s="6"/>
      <c r="B18" s="11" t="s">
        <v>30</v>
      </c>
      <c r="C18" s="11"/>
      <c r="D18" s="53">
        <v>36000</v>
      </c>
      <c r="E18" s="53">
        <v>1.9</v>
      </c>
      <c r="F18" s="53"/>
    </row>
    <row r="19" spans="1:6" ht="19.8" hidden="1" customHeight="1" thickBot="1">
      <c r="A19" s="42"/>
      <c r="B19" s="41"/>
      <c r="C19" s="33"/>
      <c r="D19" s="56"/>
      <c r="E19" s="56"/>
      <c r="F19" s="56"/>
    </row>
    <row r="20" spans="1:6" ht="24.6" customHeight="1" thickBot="1">
      <c r="A20" s="30">
        <v>3</v>
      </c>
      <c r="B20" s="9" t="s">
        <v>21</v>
      </c>
      <c r="C20" s="31" t="s">
        <v>8</v>
      </c>
      <c r="D20" s="70">
        <f>D22</f>
        <v>0</v>
      </c>
      <c r="E20" s="70">
        <f>E22</f>
        <v>0</v>
      </c>
      <c r="F20" s="70">
        <f>F22</f>
        <v>0</v>
      </c>
    </row>
    <row r="21" spans="1:6" ht="19.2" hidden="1" customHeight="1">
      <c r="A21" s="18"/>
      <c r="B21" s="11"/>
      <c r="C21" s="27"/>
      <c r="D21" s="57"/>
      <c r="E21" s="57"/>
      <c r="F21" s="57"/>
    </row>
    <row r="22" spans="1:6" ht="19.2" customHeight="1" thickBot="1">
      <c r="A22" s="18"/>
      <c r="B22" s="11"/>
      <c r="C22" s="27"/>
      <c r="D22" s="71"/>
      <c r="E22" s="71"/>
      <c r="F22" s="71"/>
    </row>
    <row r="23" spans="1:6" ht="19.2" hidden="1" customHeight="1">
      <c r="A23" s="18"/>
      <c r="B23" s="11"/>
      <c r="C23" s="27"/>
      <c r="D23" s="58"/>
      <c r="E23" s="58"/>
      <c r="F23" s="58"/>
    </row>
    <row r="24" spans="1:6" ht="0.6" customHeight="1" thickBot="1">
      <c r="A24" s="10"/>
      <c r="B24" s="11"/>
      <c r="C24" s="27" t="s">
        <v>8</v>
      </c>
      <c r="D24" s="53"/>
      <c r="E24" s="53"/>
      <c r="F24" s="53"/>
    </row>
    <row r="25" spans="1:6">
      <c r="A25" s="14">
        <v>4</v>
      </c>
      <c r="B25" s="14" t="s">
        <v>6</v>
      </c>
      <c r="C25" s="20" t="s">
        <v>8</v>
      </c>
      <c r="D25" s="51"/>
      <c r="E25" s="51"/>
      <c r="F25" s="51"/>
    </row>
    <row r="26" spans="1:6">
      <c r="A26" s="17"/>
      <c r="B26" s="17" t="s">
        <v>7</v>
      </c>
      <c r="C26" s="19"/>
      <c r="D26" s="59"/>
      <c r="E26" s="59"/>
      <c r="F26" s="59"/>
    </row>
    <row r="27" spans="1:6" ht="13.8" thickBot="1">
      <c r="A27" s="16"/>
      <c r="B27" s="16" t="s">
        <v>15</v>
      </c>
      <c r="C27" s="19"/>
      <c r="D27" s="60">
        <f>D28+D29+D30+D31+D32+D33+D34+D35+D36</f>
        <v>159375.72</v>
      </c>
      <c r="E27" s="60">
        <f>E28+E29+E30+E31+E32+E33+E34+E35+E36</f>
        <v>8.6698751885886693</v>
      </c>
      <c r="F27" s="60">
        <v>6.67</v>
      </c>
    </row>
    <row r="28" spans="1:6" ht="20.399999999999999" customHeight="1">
      <c r="A28" s="46"/>
      <c r="B28" s="25" t="s">
        <v>12</v>
      </c>
      <c r="C28" s="68" t="s">
        <v>10</v>
      </c>
      <c r="D28" s="61">
        <v>102766.39999999999</v>
      </c>
      <c r="E28" s="61">
        <v>5.42</v>
      </c>
      <c r="F28" s="61"/>
    </row>
    <row r="29" spans="1:6" ht="20.399999999999999" customHeight="1">
      <c r="A29" s="24"/>
      <c r="B29" s="11" t="s">
        <v>42</v>
      </c>
      <c r="C29" s="69" t="s">
        <v>8</v>
      </c>
      <c r="D29" s="53">
        <v>1047.72</v>
      </c>
      <c r="E29" s="75">
        <f>D29/12/1458.2</f>
        <v>5.9875188588670962E-2</v>
      </c>
      <c r="F29" s="53"/>
    </row>
    <row r="30" spans="1:6" ht="19.2" customHeight="1">
      <c r="A30" s="24"/>
      <c r="B30" s="11" t="s">
        <v>31</v>
      </c>
      <c r="C30" s="69" t="s">
        <v>10</v>
      </c>
      <c r="D30" s="53">
        <v>4654.2</v>
      </c>
      <c r="E30" s="53">
        <v>0.27</v>
      </c>
      <c r="F30" s="53"/>
    </row>
    <row r="31" spans="1:6" ht="15.6" customHeight="1">
      <c r="A31" s="24"/>
      <c r="B31" s="11" t="s">
        <v>25</v>
      </c>
      <c r="C31" s="69" t="s">
        <v>8</v>
      </c>
      <c r="D31" s="53">
        <v>12000</v>
      </c>
      <c r="E31" s="53">
        <v>0.69</v>
      </c>
      <c r="F31" s="53"/>
    </row>
    <row r="32" spans="1:6" ht="16.8" customHeight="1">
      <c r="A32" s="24"/>
      <c r="B32" s="39" t="s">
        <v>32</v>
      </c>
      <c r="C32" s="69"/>
      <c r="D32" s="53">
        <v>4428</v>
      </c>
      <c r="E32" s="53">
        <v>0.25</v>
      </c>
      <c r="F32" s="53"/>
    </row>
    <row r="33" spans="1:6" ht="18" customHeight="1">
      <c r="A33" s="24"/>
      <c r="B33" s="73" t="s">
        <v>41</v>
      </c>
      <c r="C33" s="67" t="s">
        <v>8</v>
      </c>
      <c r="D33" s="62">
        <v>11200</v>
      </c>
      <c r="E33" s="62">
        <v>0.64</v>
      </c>
      <c r="F33" s="62"/>
    </row>
    <row r="34" spans="1:6" ht="18.600000000000001" customHeight="1">
      <c r="A34" s="24"/>
      <c r="B34" s="73" t="s">
        <v>40</v>
      </c>
      <c r="C34" s="67" t="s">
        <v>8</v>
      </c>
      <c r="D34" s="62">
        <v>17253</v>
      </c>
      <c r="E34" s="62">
        <v>0.99</v>
      </c>
      <c r="F34" s="62"/>
    </row>
    <row r="35" spans="1:6" ht="18.600000000000001" customHeight="1">
      <c r="A35" s="24"/>
      <c r="B35" s="73" t="s">
        <v>33</v>
      </c>
      <c r="C35" s="67"/>
      <c r="D35" s="62">
        <v>1160</v>
      </c>
      <c r="E35" s="62">
        <v>7.0000000000000007E-2</v>
      </c>
      <c r="F35" s="62"/>
    </row>
    <row r="36" spans="1:6" ht="22.8" customHeight="1" thickBot="1">
      <c r="A36" s="47"/>
      <c r="B36" s="48" t="s">
        <v>43</v>
      </c>
      <c r="C36" s="69" t="s">
        <v>13</v>
      </c>
      <c r="D36" s="63">
        <v>4866.3999999999996</v>
      </c>
      <c r="E36" s="63">
        <v>0.28000000000000003</v>
      </c>
      <c r="F36" s="63"/>
    </row>
    <row r="37" spans="1:6" ht="23.4" customHeight="1" thickBot="1">
      <c r="A37" s="9">
        <v>5</v>
      </c>
      <c r="B37" s="15" t="s">
        <v>11</v>
      </c>
      <c r="C37" s="29" t="s">
        <v>8</v>
      </c>
      <c r="D37" s="72">
        <f>D38+D40+D39</f>
        <v>241878.68</v>
      </c>
      <c r="E37" s="72">
        <f>E38+E40</f>
        <v>12.76</v>
      </c>
      <c r="F37" s="72">
        <v>14.26</v>
      </c>
    </row>
    <row r="38" spans="1:6" ht="24.6" customHeight="1">
      <c r="A38" s="5"/>
      <c r="B38" s="26" t="s">
        <v>12</v>
      </c>
      <c r="C38" s="25" t="s">
        <v>10</v>
      </c>
      <c r="D38" s="61">
        <v>89846.56</v>
      </c>
      <c r="E38" s="61">
        <v>4.74</v>
      </c>
      <c r="F38" s="61"/>
    </row>
    <row r="39" spans="1:6" ht="0.6" customHeight="1">
      <c r="A39" s="5"/>
      <c r="B39" s="10"/>
      <c r="C39" s="11"/>
      <c r="D39" s="53"/>
      <c r="E39" s="53"/>
      <c r="F39" s="53"/>
    </row>
    <row r="40" spans="1:6" ht="27.6" customHeight="1" thickBot="1">
      <c r="A40" s="5"/>
      <c r="B40" s="39" t="s">
        <v>44</v>
      </c>
      <c r="C40" s="11" t="s">
        <v>10</v>
      </c>
      <c r="D40" s="64">
        <v>152032.12</v>
      </c>
      <c r="E40" s="64">
        <v>8.02</v>
      </c>
      <c r="F40" s="64"/>
    </row>
    <row r="41" spans="1:6" ht="20.399999999999999" customHeight="1" thickBot="1">
      <c r="A41" s="36">
        <v>6</v>
      </c>
      <c r="B41" s="44" t="s">
        <v>24</v>
      </c>
      <c r="C41" s="33" t="s">
        <v>8</v>
      </c>
      <c r="D41" s="65">
        <v>3779.36</v>
      </c>
      <c r="E41" s="65">
        <v>0.22</v>
      </c>
      <c r="F41" s="65">
        <v>0.22</v>
      </c>
    </row>
    <row r="42" spans="1:6" ht="53.4" customHeight="1" thickBot="1">
      <c r="A42" s="36">
        <v>7</v>
      </c>
      <c r="B42" s="43" t="s">
        <v>34</v>
      </c>
      <c r="C42" s="29" t="s">
        <v>8</v>
      </c>
      <c r="D42" s="65">
        <v>29909.55</v>
      </c>
      <c r="E42" s="65">
        <v>1.71</v>
      </c>
      <c r="F42" s="65">
        <v>2.95</v>
      </c>
    </row>
    <row r="43" spans="1:6" ht="26.4" customHeight="1" thickBot="1">
      <c r="A43" s="16">
        <v>8</v>
      </c>
      <c r="B43" s="23" t="s">
        <v>19</v>
      </c>
      <c r="C43" s="23" t="s">
        <v>8</v>
      </c>
      <c r="D43" s="66">
        <v>16300</v>
      </c>
      <c r="E43" s="76">
        <f>D43/12/1458.2</f>
        <v>0.93151373839893925</v>
      </c>
      <c r="F43" s="66">
        <v>0.82</v>
      </c>
    </row>
    <row r="44" spans="1:6" ht="21" customHeight="1" thickBot="1">
      <c r="A44" s="16">
        <v>9</v>
      </c>
      <c r="B44" s="23" t="s">
        <v>20</v>
      </c>
      <c r="C44" s="23" t="s">
        <v>8</v>
      </c>
      <c r="D44" s="66">
        <v>8731.2000000000007</v>
      </c>
      <c r="E44" s="66">
        <v>0.5</v>
      </c>
      <c r="F44" s="66">
        <v>0.5</v>
      </c>
    </row>
    <row r="45" spans="1:6" ht="21" customHeight="1" thickBot="1">
      <c r="A45" s="9">
        <v>10</v>
      </c>
      <c r="B45" s="45" t="s">
        <v>9</v>
      </c>
      <c r="C45" s="29" t="s">
        <v>10</v>
      </c>
      <c r="D45" s="56">
        <f>D6+D13+D20+D27+D37+D41+D42+D43+D44</f>
        <v>688068.2699999999</v>
      </c>
      <c r="E45" s="56">
        <f>E6+E13+E20+E27+E37+E41+E42+E43+E44</f>
        <v>36.901388926987607</v>
      </c>
      <c r="F45" s="56">
        <f>F6+F13+F20+F27+F37+F41+F42+F43+F44</f>
        <v>37.25</v>
      </c>
    </row>
    <row r="46" spans="1:6">
      <c r="B46" s="34"/>
    </row>
    <row r="47" spans="1:6">
      <c r="B47" s="35"/>
    </row>
  </sheetData>
  <phoneticPr fontId="0" type="noConversion"/>
  <pageMargins left="0.25" right="0.25" top="0.75" bottom="0.75" header="0.3" footer="0.3"/>
  <pageSetup paperSize="9" scale="9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2023-03-07T09:52:03Z</cp:lastPrinted>
  <dcterms:created xsi:type="dcterms:W3CDTF">2011-07-12T11:42:04Z</dcterms:created>
  <dcterms:modified xsi:type="dcterms:W3CDTF">2023-03-10T09:01:53Z</dcterms:modified>
</cp:coreProperties>
</file>